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15" windowWidth="10695" windowHeight="8355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45621"/>
  <fileRecoveryPr repairLoad="1"/>
</workbook>
</file>

<file path=xl/calcChain.xml><?xml version="1.0" encoding="utf-8"?>
<calcChain xmlns="http://schemas.openxmlformats.org/spreadsheetml/2006/main">
  <c r="C18" i="3"/>
  <c r="C19" l="1"/>
  <c r="C14" l="1"/>
  <c r="C11"/>
  <c r="D11" i="4"/>
  <c r="D18"/>
  <c r="A15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<sst xmlns="http://schemas.openxmlformats.org/spreadsheetml/2006/main" count="60" uniqueCount="48">
  <si>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</si>
  <si>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</si>
  <si>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</si>
  <si>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</si>
  <si>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</si>
  <si>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</si>
  <si>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</si>
  <si>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</si>
  <si>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</si>
  <si>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</si>
  <si>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</si>
  <si>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</si>
  <si>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</si>
  <si>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</si>
  <si>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</si>
  <si>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</si>
  <si>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</si>
  <si>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</si>
  <si>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</si>
  <si>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</si>
  <si>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</si>
  <si>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</si>
  <si>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</si>
  <si>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</si>
  <si>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</si>
  <si>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</si>
  <si>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</si>
  <si>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</si>
  <si>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</si>
  <si>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</si>
  <si>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</si>
  <si>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</si>
  <si>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</si>
  <si>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</si>
  <si>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</si>
  <si>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</si>
  <si>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</si>
  <si>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</si>
  <si>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</si>
  <si>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с.Малая Кема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</si>
  <si>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</si>
  <si>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</si>
  <si>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</si>
  <si>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</si>
  <si>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>Структура основных производственных расходов
КГУП "Примтеплоэнерго" за 2016 год 
 в сфере электроснабжения</t>
  </si>
  <si>
    <t>Факт за 2016 г.</t>
  </si>
  <si>
    <t>Факт 2016г.</t>
  </si>
  <si>
    <t xml:space="preserve">  в сфере электроснабжения за 2016 год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</si>
</sst>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43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L16" sqref="L16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>
      <c r="D1" s="22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47</v>
      </c>
      <c r="B3" s="47"/>
      <c r="C3" s="47"/>
      <c r="D3" s="47"/>
    </row>
    <row r="4" spans="1:4" ht="21.75" customHeight="1">
      <c r="A4" s="48" t="s">
        <v>39</v>
      </c>
      <c r="B4" s="48"/>
      <c r="C4" s="48"/>
      <c r="D4" s="48"/>
    </row>
    <row r="5" spans="1:4" ht="4.5" customHeight="1">
      <c r="A5" s="23"/>
      <c r="B5" s="23"/>
      <c r="C5" s="23"/>
      <c r="D5" s="23"/>
    </row>
    <row r="6" spans="1:4" ht="48" customHeight="1">
      <c r="A6" s="34" t="s">
        <v>1</v>
      </c>
      <c r="B6" s="34" t="s">
        <v>2</v>
      </c>
      <c r="C6" s="34" t="s">
        <v>3</v>
      </c>
      <c r="D6" s="40" t="s">
        <v>46</v>
      </c>
    </row>
    <row r="7" spans="1:4" ht="21" customHeight="1">
      <c r="A7" s="24">
        <v>1</v>
      </c>
      <c r="B7" s="24">
        <v>2</v>
      </c>
      <c r="C7" s="24">
        <v>3</v>
      </c>
      <c r="D7" s="24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27</v>
      </c>
      <c r="B9" s="25" t="s">
        <v>28</v>
      </c>
      <c r="C9" s="28" t="s">
        <v>29</v>
      </c>
      <c r="D9" s="43">
        <v>958.57000000000016</v>
      </c>
    </row>
    <row r="10" spans="1:4" ht="30.95" customHeight="1">
      <c r="A10" s="1" t="s">
        <v>10</v>
      </c>
      <c r="B10" s="25" t="s">
        <v>31</v>
      </c>
      <c r="C10" s="28" t="s">
        <v>29</v>
      </c>
      <c r="D10" s="43">
        <v>934.81699999999989</v>
      </c>
    </row>
    <row r="11" spans="1:4" ht="30.95" customHeight="1">
      <c r="A11" s="1" t="s">
        <v>15</v>
      </c>
      <c r="B11" s="25" t="s">
        <v>33</v>
      </c>
      <c r="C11" s="28" t="s">
        <v>5</v>
      </c>
      <c r="D11" s="43">
        <f>(D10-D12)/D10*100</f>
        <v>10.428458190212627</v>
      </c>
    </row>
    <row r="12" spans="1:4" ht="30.95" customHeight="1">
      <c r="A12" s="1" t="s">
        <v>21</v>
      </c>
      <c r="B12" s="25" t="s">
        <v>32</v>
      </c>
      <c r="C12" s="28" t="s">
        <v>29</v>
      </c>
      <c r="D12" s="43">
        <v>837.32999999999993</v>
      </c>
    </row>
    <row r="13" spans="1:4" ht="30.95" customHeight="1">
      <c r="A13" s="2" t="s">
        <v>30</v>
      </c>
      <c r="B13" s="29" t="s">
        <v>37</v>
      </c>
      <c r="C13" s="28" t="s">
        <v>29</v>
      </c>
      <c r="D13" s="44">
        <v>604.229828</v>
      </c>
    </row>
    <row r="14" spans="1:4" ht="26.25" customHeight="1">
      <c r="A14" s="50" t="s">
        <v>6</v>
      </c>
      <c r="B14" s="51"/>
      <c r="C14" s="51"/>
      <c r="D14" s="52"/>
    </row>
    <row r="15" spans="1:4" ht="35.450000000000003" customHeight="1">
      <c r="A15" s="2">
        <f>A12+1</f>
        <v>5</v>
      </c>
      <c r="B15" s="41" t="s">
        <v>41</v>
      </c>
      <c r="C15" s="27" t="s">
        <v>7</v>
      </c>
      <c r="D15" s="39">
        <v>6173.7364899999993</v>
      </c>
    </row>
    <row r="16" spans="1:4" ht="49.5" customHeight="1">
      <c r="A16" s="2">
        <f>A15+1</f>
        <v>6</v>
      </c>
      <c r="B16" s="25" t="s">
        <v>34</v>
      </c>
      <c r="C16" s="31" t="s">
        <v>7</v>
      </c>
      <c r="D16" s="39">
        <v>11854.90345</v>
      </c>
    </row>
    <row r="17" spans="1:4" ht="21" customHeight="1">
      <c r="A17" s="2">
        <f>A16+1</f>
        <v>7</v>
      </c>
      <c r="B17" s="25" t="s">
        <v>38</v>
      </c>
      <c r="C17" s="31" t="s">
        <v>7</v>
      </c>
      <c r="D17" s="39">
        <v>18893.838122171001</v>
      </c>
    </row>
    <row r="18" spans="1:4" ht="36" customHeight="1">
      <c r="A18" s="2">
        <f>A17+1</f>
        <v>8</v>
      </c>
      <c r="B18" s="25" t="s">
        <v>40</v>
      </c>
      <c r="C18" s="31" t="s">
        <v>7</v>
      </c>
      <c r="D18" s="39">
        <f>D15-D17</f>
        <v>-12720.101632171001</v>
      </c>
    </row>
    <row r="19" spans="1:4" ht="33.950000000000003" customHeight="1">
      <c r="A19" s="2">
        <f>A18+1</f>
        <v>9</v>
      </c>
      <c r="B19" s="25" t="s">
        <v>35</v>
      </c>
      <c r="C19" s="31" t="s">
        <v>7</v>
      </c>
      <c r="D19" s="39">
        <v>-865.19818217099964</v>
      </c>
    </row>
    <row r="20" spans="1:4" ht="33.950000000000003" customHeight="1">
      <c r="D20" s="32"/>
    </row>
    <row r="21" spans="1:4" ht="33.950000000000003" customHeight="1">
      <c r="D21" s="32"/>
    </row>
  </sheetData>
  <mergeCells count="5">
    <mergeCell ref="A2:D2"/>
    <mergeCell ref="A3:D3"/>
    <mergeCell ref="A4:D4"/>
    <mergeCell ref="A8:D8"/>
    <mergeCell ref="A14:D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6" sqref="C16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A1" s="37"/>
      <c r="B1" s="37"/>
      <c r="C1" s="38"/>
    </row>
    <row r="2" spans="1:8" ht="57.75" customHeight="1">
      <c r="A2" s="54" t="s">
        <v>44</v>
      </c>
      <c r="B2" s="54"/>
      <c r="C2" s="54"/>
      <c r="D2" s="54"/>
      <c r="E2" s="54"/>
      <c r="F2" s="54"/>
      <c r="G2" s="54"/>
      <c r="H2" s="54"/>
    </row>
    <row r="3" spans="1:8" ht="5.25" customHeight="1">
      <c r="A3" s="35"/>
      <c r="B3" s="35"/>
      <c r="C3" s="35"/>
    </row>
    <row r="4" spans="1:8" ht="20.25" customHeight="1">
      <c r="A4" s="30" t="s">
        <v>39</v>
      </c>
      <c r="B4" s="4"/>
      <c r="C4" s="5" t="s">
        <v>8</v>
      </c>
    </row>
    <row r="5" spans="1:8" ht="6" customHeight="1">
      <c r="A5" s="4"/>
      <c r="B5" s="4"/>
      <c r="C5" s="5"/>
    </row>
    <row r="6" spans="1:8" ht="18" customHeight="1">
      <c r="A6" s="55" t="s">
        <v>9</v>
      </c>
      <c r="B6" s="55" t="s">
        <v>2</v>
      </c>
      <c r="C6" s="58" t="s">
        <v>45</v>
      </c>
    </row>
    <row r="7" spans="1:8" ht="18" customHeight="1">
      <c r="A7" s="56"/>
      <c r="B7" s="56"/>
      <c r="C7" s="58"/>
    </row>
    <row r="8" spans="1:8" ht="18" customHeight="1">
      <c r="A8" s="57"/>
      <c r="B8" s="57"/>
      <c r="C8" s="58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36</v>
      </c>
      <c r="C10" s="36">
        <v>9668.3421500000004</v>
      </c>
    </row>
    <row r="11" spans="1:8" s="9" customFormat="1" ht="31.5">
      <c r="A11" s="11" t="s">
        <v>10</v>
      </c>
      <c r="B11" s="8" t="s">
        <v>11</v>
      </c>
      <c r="C11" s="36">
        <f>SUM(C12:C13)</f>
        <v>5117.1276799999996</v>
      </c>
    </row>
    <row r="12" spans="1:8" ht="18" customHeight="1">
      <c r="A12" s="10" t="s">
        <v>12</v>
      </c>
      <c r="B12" s="12" t="s">
        <v>13</v>
      </c>
      <c r="C12" s="33">
        <v>3935.5565799999995</v>
      </c>
    </row>
    <row r="13" spans="1:8" ht="18" customHeight="1">
      <c r="A13" s="10" t="s">
        <v>14</v>
      </c>
      <c r="B13" s="12" t="s">
        <v>42</v>
      </c>
      <c r="C13" s="33">
        <v>1181.5711000000001</v>
      </c>
    </row>
    <row r="14" spans="1:8" s="9" customFormat="1" ht="18" customHeight="1">
      <c r="A14" s="7" t="s">
        <v>15</v>
      </c>
      <c r="B14" s="13" t="s">
        <v>16</v>
      </c>
      <c r="C14" s="36">
        <f>SUM(C15:C16)</f>
        <v>338.76718</v>
      </c>
    </row>
    <row r="15" spans="1:8" ht="18" customHeight="1">
      <c r="A15" s="10" t="s">
        <v>17</v>
      </c>
      <c r="B15" s="12" t="s">
        <v>18</v>
      </c>
      <c r="C15" s="33">
        <v>264.91415999999998</v>
      </c>
    </row>
    <row r="16" spans="1:8" ht="18" customHeight="1">
      <c r="A16" s="10" t="s">
        <v>19</v>
      </c>
      <c r="B16" s="12" t="s">
        <v>20</v>
      </c>
      <c r="C16" s="33">
        <v>73.853020000000001</v>
      </c>
    </row>
    <row r="17" spans="1:5" s="9" customFormat="1" ht="18" customHeight="1">
      <c r="A17" s="7" t="s">
        <v>21</v>
      </c>
      <c r="B17" s="13" t="s">
        <v>22</v>
      </c>
      <c r="C17" s="36">
        <v>1895.4203599999998</v>
      </c>
    </row>
    <row r="18" spans="1:5" s="9" customFormat="1" ht="31.5">
      <c r="A18" s="10" t="s">
        <v>23</v>
      </c>
      <c r="B18" s="14" t="s">
        <v>24</v>
      </c>
      <c r="C18" s="45">
        <f>C19-C10-C11-C14-C17</f>
        <v>1874.1807521710009</v>
      </c>
      <c r="D18" s="42"/>
      <c r="E18" s="26"/>
    </row>
    <row r="19" spans="1:5" s="9" customFormat="1" ht="20.25" customHeight="1">
      <c r="A19" s="7" t="s">
        <v>43</v>
      </c>
      <c r="B19" s="13" t="s">
        <v>25</v>
      </c>
      <c r="C19" s="36">
        <f>'ОснПок ЭлЭн факт2016'!D17</f>
        <v>18893.838122171001</v>
      </c>
      <c r="D19" s="15"/>
    </row>
    <row r="20" spans="1:5" s="19" customFormat="1" ht="9.75" customHeight="1">
      <c r="A20" s="16"/>
      <c r="B20" s="17"/>
      <c r="C20" s="18"/>
    </row>
    <row r="21" spans="1:5" ht="78" customHeight="1">
      <c r="A21" s="53"/>
      <c r="B21" s="53"/>
      <c r="C21" s="53"/>
    </row>
    <row r="22" spans="1:5">
      <c r="A22" s="3" t="s">
        <v>26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2017-06-02T09:26:00Z</cp:lastPrinted>
  <dcterms:created xsi:type="dcterms:W3CDTF">2010-09-03T05:16:10Z</dcterms:created>
  <dcterms:modified xsi:type="dcterms:W3CDTF">2017-05-30T23:57:52Z</dcterms:modified>
</cp:coreProperties>
</file>